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S:\Clovis\Technique &amp; Qualite\Partenaires\FICHET\"/>
    </mc:Choice>
  </mc:AlternateContent>
  <xr:revisionPtr revIDLastSave="0" documentId="8_{723C96D5-02E0-4F19-A565-7A8E399FA5A4}" xr6:coauthVersionLast="47" xr6:coauthVersionMax="47" xr10:uidLastSave="{00000000-0000-0000-0000-000000000000}"/>
  <bookViews>
    <workbookView xWindow="-108" yWindow="-108" windowWidth="23256" windowHeight="12456" tabRatio="500" xr2:uid="{00000000-000D-0000-FFFF-FFFF00000000}"/>
  </bookViews>
  <sheets>
    <sheet name="Modèle BDC" sheetId="5" r:id="rId1"/>
    <sheet name="Paramètres" sheetId="6" state="hidden" r:id="rId2"/>
  </sheets>
  <externalReferences>
    <externalReference r:id="rId3"/>
  </externalReferences>
  <definedNames>
    <definedName name="Type">'[1]Maintenance Work Order'!#REF!</definedName>
    <definedName name="_xlnm.Print_Area" localSheetId="0">'Modèle BDC'!$B$1:$J$46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4" i="5" l="1"/>
  <c r="G33" i="5"/>
  <c r="G31" i="5"/>
  <c r="G30" i="5"/>
  <c r="G29" i="5"/>
  <c r="G28" i="5"/>
  <c r="G27" i="5"/>
  <c r="G26" i="5"/>
  <c r="G25" i="5"/>
  <c r="G24" i="5"/>
  <c r="G23" i="5"/>
  <c r="G22" i="5"/>
  <c r="G21" i="5"/>
  <c r="G20" i="5"/>
  <c r="G19" i="5"/>
  <c r="G18" i="5"/>
  <c r="G17" i="5"/>
  <c r="G16" i="5"/>
  <c r="G36" i="5" l="1"/>
  <c r="G39" i="5" l="1"/>
  <c r="B8" i="6"/>
  <c r="G37" i="5" s="1"/>
  <c r="G40" i="5" s="1"/>
</calcChain>
</file>

<file path=xl/sharedStrings.xml><?xml version="1.0" encoding="utf-8"?>
<sst xmlns="http://schemas.openxmlformats.org/spreadsheetml/2006/main" count="65" uniqueCount="49">
  <si>
    <t>BON DE COMMANDE</t>
  </si>
  <si>
    <t>ADRESSE LIVRAISON</t>
  </si>
  <si>
    <t>DATE</t>
  </si>
  <si>
    <t>ADRESSE</t>
  </si>
  <si>
    <t>JJ/MM/AA</t>
  </si>
  <si>
    <t>N° DU BON DE COMMANDE</t>
  </si>
  <si>
    <t>NUMÉRO DE TÉLÉPHONE</t>
  </si>
  <si>
    <t>DELAI LIVRAISON SOUHAITE</t>
  </si>
  <si>
    <t>ADRESSE FACTURATION</t>
  </si>
  <si>
    <t>Semaine - Mois</t>
  </si>
  <si>
    <t>INTERLOCUTEUR CLOVIS</t>
  </si>
  <si>
    <t>Nom / Prénom</t>
  </si>
  <si>
    <t>Adresse mail</t>
  </si>
  <si>
    <t>ADRESSE E-MAIL</t>
  </si>
  <si>
    <r>
      <rPr>
        <b/>
        <sz val="10"/>
        <color rgb="FFFF0000"/>
        <rFont val="Verdana"/>
        <family val="2"/>
      </rPr>
      <t>Bon de commande à transmettre à l'adresse :</t>
    </r>
    <r>
      <rPr>
        <b/>
        <sz val="10"/>
        <color theme="3" tint="-0.499984740745262"/>
        <rFont val="Verdana"/>
        <family val="2"/>
      </rPr>
      <t xml:space="preserve"> </t>
    </r>
  </si>
  <si>
    <t>export@fichet-sa.com</t>
  </si>
  <si>
    <t>KIT VEHICULE</t>
  </si>
  <si>
    <t>Essieu</t>
  </si>
  <si>
    <t>REFERENCE FICHET</t>
  </si>
  <si>
    <t>QTÉ*</t>
  </si>
  <si>
    <t>PRIX UNITAIRE HT 2026</t>
  </si>
  <si>
    <t>TOTAL</t>
  </si>
  <si>
    <t>Master Traction (B7 / E-TECH)
Master Propulsion Roues AR Simples</t>
  </si>
  <si>
    <t>-</t>
  </si>
  <si>
    <t>Master Propulsion Roues AR Jumelées</t>
  </si>
  <si>
    <t>Porteur 7T - 10T</t>
  </si>
  <si>
    <t xml:space="preserve">Porteur 12T - 16T </t>
  </si>
  <si>
    <t>Porteur 18T</t>
  </si>
  <si>
    <t>Porteur 19T</t>
  </si>
  <si>
    <t>Porteur 26T 6X2</t>
  </si>
  <si>
    <t>moteur</t>
  </si>
  <si>
    <t>directionnel</t>
  </si>
  <si>
    <t>Porteur 26T 6X4</t>
  </si>
  <si>
    <t>Porteur 32T 8X2-6</t>
  </si>
  <si>
    <t>Porteur 32T 8X4</t>
  </si>
  <si>
    <t>Tracteur 19T</t>
  </si>
  <si>
    <t>Tracteur 26T 6X2</t>
  </si>
  <si>
    <t>Kit fixation 2 bavettes</t>
  </si>
  <si>
    <t>Sachet de 10 fixations + 
vis taradeuses</t>
  </si>
  <si>
    <t>Kit fixation 20 bavettes</t>
  </si>
  <si>
    <t>Sachet de 100 fixations + 
vis taradeuses</t>
  </si>
  <si>
    <t>Commentaire de commande</t>
  </si>
  <si>
    <t>SOUS-TOTAL</t>
  </si>
  <si>
    <t>FRAIS DE TRANSPORT**</t>
  </si>
  <si>
    <t>TAUX DE TVA</t>
  </si>
  <si>
    <t>TAXE</t>
  </si>
  <si>
    <t>Lors de la récéption de ce bon de commande, le fournisseur s'engage à vérifier les éléments et à revenir vers le commanditaire en cas d'erreur.
En cas d'évolution tarifaire, le fournisseur devra impérativement contacter le pôle technique CLOVIS SAS au minimum un mois avant l'entrée en vigueur des nouveaux tarifs</t>
  </si>
  <si>
    <t>* Quantité unitaire. Pour une paire de bavette veuillez indiquer une quantité 2
** Hors demande de livraison express, livraison en Corse et DOM TOM. Tarif spécifique à demander</t>
  </si>
  <si>
    <t>Clovis2.0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</si>
</sst>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mm/dd/yy;@"/>
    <numFmt numFmtId="166" formatCode="_-* #,##0.00\ [$€-40C]_-;\-* #,##0.00\ [$€-40C]_-;_-* &quot;-&quot;??\ [$€-40C]_-;_-@_-"/>
  </numFmts>
  <fonts count="27">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u/>
      <sz val="12"/>
      <color theme="10"/>
      <name val="Calibri"/>
      <family val="2"/>
      <scheme val="minor"/>
    </font>
    <font>
      <b/>
      <sz val="22"/>
      <color theme="0" tint="-0.249977111117893"/>
      <name val="Verdana"/>
      <family val="2"/>
    </font>
    <font>
      <sz val="22"/>
      <color theme="1"/>
      <name val="Verdana"/>
      <family val="2"/>
    </font>
    <font>
      <sz val="12"/>
      <color theme="1"/>
      <name val="Verdana"/>
      <family val="2"/>
    </font>
    <font>
      <sz val="9"/>
      <color rgb="FF000000"/>
      <name val="Verdana"/>
      <family val="2"/>
    </font>
    <font>
      <sz val="9"/>
      <color theme="1"/>
      <name val="Verdana"/>
      <family val="2"/>
    </font>
    <font>
      <sz val="11"/>
      <color rgb="FF0070C0"/>
      <name val="Verdana"/>
      <family val="2"/>
    </font>
    <font>
      <sz val="9"/>
      <color theme="3"/>
      <name val="Verdana"/>
      <family val="2"/>
    </font>
    <font>
      <b/>
      <sz val="9"/>
      <color theme="0"/>
      <name val="Verdana"/>
      <family val="2"/>
    </font>
    <font>
      <sz val="8"/>
      <color theme="1"/>
      <name val="Verdana"/>
      <family val="2"/>
    </font>
    <font>
      <sz val="12"/>
      <color theme="1" tint="0.34998626667073579"/>
      <name val="Verdana"/>
      <family val="2"/>
    </font>
    <font>
      <b/>
      <sz val="12"/>
      <name val="Verdana"/>
      <family val="2"/>
    </font>
    <font>
      <i/>
      <sz val="9"/>
      <color theme="1" tint="0.34998626667073579"/>
      <name val="Verdana"/>
      <family val="2"/>
    </font>
    <font>
      <b/>
      <sz val="28"/>
      <color rgb="FFFF0000"/>
      <name val="Verdana"/>
      <family val="2"/>
    </font>
    <font>
      <b/>
      <sz val="14"/>
      <color rgb="FFFF0000"/>
      <name val="Verdana"/>
      <family val="2"/>
    </font>
    <font>
      <b/>
      <sz val="12"/>
      <color theme="1"/>
      <name val="Verdana"/>
      <family val="2"/>
    </font>
    <font>
      <b/>
      <sz val="10"/>
      <color theme="1"/>
      <name val="Verdana"/>
      <family val="2"/>
    </font>
    <font>
      <b/>
      <sz val="16"/>
      <color rgb="FFFF0000"/>
      <name val="Calibri"/>
      <family val="2"/>
      <scheme val="minor"/>
    </font>
    <font>
      <sz val="8"/>
      <name val="Verdana"/>
      <family val="2"/>
    </font>
    <font>
      <sz val="12"/>
      <name val="Verdana"/>
      <family val="2"/>
    </font>
    <font>
      <sz val="11"/>
      <color theme="1"/>
      <name val="Verdana"/>
      <family val="2"/>
    </font>
    <font>
      <b/>
      <sz val="10"/>
      <color theme="3" tint="-0.499984740745262"/>
      <name val="Verdana"/>
      <family val="2"/>
    </font>
    <font>
      <b/>
      <sz val="10"/>
      <color rgb="FFFF0000"/>
      <name val="Verdana"/>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tint="0.34998626667073579"/>
        <bgColor indexed="64"/>
      </patternFill>
    </fill>
    <fill>
      <patternFill patternType="solid">
        <fgColor theme="2"/>
        <bgColor indexed="64"/>
      </patternFill>
    </fill>
  </fills>
  <borders count="21">
    <border>
      <left/>
      <right/>
      <top/>
      <bottom/>
      <diagonal/>
    </border>
    <border>
      <left/>
      <right/>
      <top/>
      <bottom style="dashed">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theme="0" tint="-0.34998626667073579"/>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top/>
      <bottom style="thin">
        <color rgb="FFFF0000"/>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34998626667073579"/>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style="thin">
        <color theme="0" tint="-0.249977111117893"/>
      </right>
      <top style="thin">
        <color theme="0" tint="-0.249977111117893"/>
      </top>
      <bottom style="thin">
        <color theme="0" tint="-0.249977111117893"/>
      </bottom>
      <diagonal/>
    </border>
  </borders>
  <cellStyleXfs count="5">
    <xf numFmtId="0" fontId="0" fillId="0" borderId="0"/>
    <xf numFmtId="164" fontId="2" fillId="0" borderId="0" applyFont="0" applyFill="0" applyBorder="0" applyAlignment="0" applyProtection="0"/>
    <xf numFmtId="9" fontId="1" fillId="0" borderId="0" applyFont="0" applyFill="0" applyBorder="0" applyAlignment="0" applyProtection="0"/>
    <xf numFmtId="0" fontId="3" fillId="0" borderId="0"/>
    <xf numFmtId="0" fontId="4" fillId="0" borderId="0" applyNumberFormat="0" applyFill="0" applyBorder="0" applyAlignment="0" applyProtection="0"/>
  </cellStyleXfs>
  <cellXfs count="71">
    <xf numFmtId="0" fontId="0" fillId="0" borderId="0" xfId="0"/>
    <xf numFmtId="0" fontId="12" fillId="4" borderId="2" xfId="0" applyFont="1" applyFill="1" applyBorder="1" applyAlignment="1">
      <alignment horizontal="center" vertical="center" wrapText="1"/>
    </xf>
    <xf numFmtId="166" fontId="13" fillId="0" borderId="2" xfId="1" applyNumberFormat="1" applyFont="1" applyBorder="1" applyAlignment="1" applyProtection="1">
      <alignment horizontal="right" vertical="center"/>
    </xf>
    <xf numFmtId="0" fontId="12" fillId="4" borderId="2"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166" fontId="13" fillId="2" borderId="2" xfId="1" applyNumberFormat="1" applyFont="1" applyFill="1" applyBorder="1" applyAlignment="1" applyProtection="1">
      <alignment horizontal="right" vertical="center" wrapText="1" indent="1"/>
    </xf>
    <xf numFmtId="166" fontId="13" fillId="2" borderId="2" xfId="1" applyNumberFormat="1" applyFont="1" applyFill="1" applyBorder="1" applyAlignment="1" applyProtection="1">
      <alignment vertical="center"/>
    </xf>
    <xf numFmtId="166" fontId="13" fillId="2" borderId="2" xfId="1" applyNumberFormat="1" applyFont="1" applyFill="1" applyBorder="1" applyAlignment="1" applyProtection="1">
      <alignment horizontal="right" vertical="center" indent="1"/>
    </xf>
    <xf numFmtId="9" fontId="13" fillId="0" borderId="2" xfId="2" applyFont="1" applyFill="1" applyBorder="1" applyAlignment="1" applyProtection="1">
      <alignment vertical="center"/>
    </xf>
    <xf numFmtId="0" fontId="6" fillId="3" borderId="0" xfId="0" applyFont="1" applyFill="1" applyAlignment="1" applyProtection="1">
      <alignment vertical="center"/>
      <protection locked="0"/>
    </xf>
    <xf numFmtId="0" fontId="6" fillId="0" borderId="0" xfId="0" applyFont="1" applyAlignment="1" applyProtection="1">
      <alignment vertical="center"/>
      <protection locked="0"/>
    </xf>
    <xf numFmtId="0" fontId="18" fillId="0" borderId="8" xfId="0" applyFont="1" applyBorder="1" applyProtection="1">
      <protection locked="0"/>
    </xf>
    <xf numFmtId="0" fontId="7" fillId="0" borderId="0" xfId="0" applyFont="1" applyProtection="1">
      <protection locked="0"/>
    </xf>
    <xf numFmtId="0" fontId="19" fillId="0" borderId="15" xfId="0" applyFont="1" applyBorder="1" applyAlignment="1" applyProtection="1">
      <alignment horizontal="center"/>
      <protection locked="0"/>
    </xf>
    <xf numFmtId="0" fontId="7" fillId="0" borderId="0" xfId="0" applyFont="1" applyAlignment="1" applyProtection="1">
      <alignment vertical="center"/>
      <protection locked="0"/>
    </xf>
    <xf numFmtId="165" fontId="9" fillId="0" borderId="0" xfId="0" applyNumberFormat="1" applyFont="1" applyAlignment="1" applyProtection="1">
      <alignment horizontal="center" vertical="center" wrapText="1"/>
      <protection locked="0"/>
    </xf>
    <xf numFmtId="0" fontId="20" fillId="5" borderId="5" xfId="0" applyFont="1" applyFill="1" applyBorder="1" applyAlignment="1" applyProtection="1">
      <alignment horizontal="right" vertical="center" wrapText="1"/>
      <protection locked="0"/>
    </xf>
    <xf numFmtId="0" fontId="9" fillId="0" borderId="0" xfId="0" applyFont="1" applyAlignment="1" applyProtection="1">
      <alignment horizontal="center" vertical="center" wrapText="1"/>
      <protection locked="0"/>
    </xf>
    <xf numFmtId="0" fontId="10" fillId="0" borderId="0" xfId="0" applyFont="1" applyAlignment="1" applyProtection="1">
      <alignment vertical="center"/>
      <protection locked="0"/>
    </xf>
    <xf numFmtId="0" fontId="11" fillId="0" borderId="0" xfId="0" applyFont="1" applyAlignment="1" applyProtection="1">
      <alignment horizontal="center"/>
      <protection locked="0"/>
    </xf>
    <xf numFmtId="0" fontId="9" fillId="0" borderId="0" xfId="0" applyFont="1" applyAlignment="1" applyProtection="1">
      <alignment horizontal="center" vertical="center"/>
      <protection locked="0"/>
    </xf>
    <xf numFmtId="0" fontId="20" fillId="5" borderId="5" xfId="0" applyFont="1" applyFill="1" applyBorder="1" applyAlignment="1" applyProtection="1">
      <alignment horizontal="right" vertical="center" indent="1"/>
      <protection locked="0"/>
    </xf>
    <xf numFmtId="0" fontId="19" fillId="0" borderId="0" xfId="0" applyFont="1" applyAlignment="1" applyProtection="1">
      <alignment horizontal="center"/>
      <protection locked="0"/>
    </xf>
    <xf numFmtId="0" fontId="25" fillId="0" borderId="1" xfId="0" applyFont="1" applyBorder="1" applyAlignment="1" applyProtection="1">
      <alignment vertical="center"/>
      <protection locked="0"/>
    </xf>
    <xf numFmtId="0" fontId="4" fillId="0" borderId="1" xfId="4" applyBorder="1" applyAlignment="1" applyProtection="1">
      <alignment vertical="center"/>
      <protection locked="0"/>
    </xf>
    <xf numFmtId="0" fontId="12" fillId="4" borderId="2" xfId="0" applyFont="1" applyFill="1" applyBorder="1" applyAlignment="1" applyProtection="1">
      <alignment horizontal="center" vertical="center"/>
      <protection locked="0"/>
    </xf>
    <xf numFmtId="0" fontId="13" fillId="0" borderId="2"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protection locked="0"/>
    </xf>
    <xf numFmtId="166" fontId="13" fillId="0" borderId="2" xfId="1" applyNumberFormat="1" applyFont="1" applyBorder="1" applyAlignment="1" applyProtection="1">
      <alignment horizontal="right" vertical="center"/>
      <protection locked="0"/>
    </xf>
    <xf numFmtId="0" fontId="13" fillId="0" borderId="20" xfId="0" applyFont="1" applyBorder="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left" wrapText="1"/>
      <protection locked="0"/>
    </xf>
    <xf numFmtId="166" fontId="13" fillId="2" borderId="2" xfId="1" applyNumberFormat="1" applyFont="1" applyFill="1" applyBorder="1" applyAlignment="1" applyProtection="1">
      <alignment horizontal="right" vertical="center" indent="1"/>
      <protection locked="0"/>
    </xf>
    <xf numFmtId="166" fontId="13" fillId="2" borderId="2" xfId="1" applyNumberFormat="1" applyFont="1" applyFill="1" applyBorder="1" applyAlignment="1" applyProtection="1">
      <alignment vertical="center"/>
      <protection locked="0"/>
    </xf>
    <xf numFmtId="166" fontId="19" fillId="2" borderId="2" xfId="1" applyNumberFormat="1" applyFont="1" applyFill="1" applyBorder="1" applyAlignment="1" applyProtection="1">
      <alignment horizontal="right" vertical="center" indent="1"/>
      <protection locked="0"/>
    </xf>
    <xf numFmtId="166" fontId="15" fillId="2" borderId="2" xfId="1" applyNumberFormat="1" applyFont="1" applyFill="1" applyBorder="1" applyAlignment="1" applyProtection="1">
      <alignment vertical="center"/>
      <protection locked="0"/>
    </xf>
    <xf numFmtId="0" fontId="24" fillId="0" borderId="0" xfId="0" applyFont="1" applyAlignment="1" applyProtection="1">
      <alignment vertical="top" wrapText="1"/>
      <protection locked="0"/>
    </xf>
    <xf numFmtId="0" fontId="23" fillId="0" borderId="0" xfId="0" applyFont="1" applyAlignment="1" applyProtection="1">
      <alignment vertical="center"/>
      <protection locked="0"/>
    </xf>
    <xf numFmtId="0" fontId="16" fillId="0" borderId="0" xfId="0" applyFont="1" applyAlignment="1" applyProtection="1">
      <alignment horizontal="center"/>
      <protection locked="0"/>
    </xf>
    <xf numFmtId="0" fontId="21" fillId="0" borderId="1" xfId="4" applyFont="1" applyBorder="1" applyAlignment="1" applyProtection="1">
      <alignment horizontal="center" vertical="center"/>
      <protection locked="0"/>
    </xf>
    <xf numFmtId="0" fontId="9" fillId="0" borderId="5" xfId="0" applyFont="1" applyBorder="1" applyAlignment="1" applyProtection="1">
      <alignment horizontal="left" vertical="center" wrapText="1"/>
      <protection locked="0"/>
    </xf>
    <xf numFmtId="0" fontId="14" fillId="0" borderId="4" xfId="0" applyFont="1" applyBorder="1" applyAlignment="1" applyProtection="1">
      <alignment horizontal="left" wrapText="1"/>
      <protection locked="0"/>
    </xf>
    <xf numFmtId="0" fontId="13" fillId="0" borderId="3"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20" fillId="5" borderId="13" xfId="0" applyFont="1" applyFill="1" applyBorder="1" applyAlignment="1" applyProtection="1">
      <alignment horizontal="right" vertical="center"/>
      <protection locked="0"/>
    </xf>
    <xf numFmtId="0" fontId="20" fillId="5" borderId="14" xfId="0" applyFont="1" applyFill="1" applyBorder="1" applyAlignment="1" applyProtection="1">
      <alignment horizontal="right" vertical="center"/>
      <protection locked="0"/>
    </xf>
    <xf numFmtId="0" fontId="8" fillId="0" borderId="6"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13" fillId="5" borderId="0" xfId="0" applyFont="1" applyFill="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17" fillId="0" borderId="0" xfId="0" applyFont="1" applyAlignment="1" applyProtection="1">
      <alignment horizontal="left" vertical="center" wrapText="1"/>
      <protection locked="0"/>
    </xf>
    <xf numFmtId="0" fontId="8" fillId="0" borderId="5"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22" fillId="0" borderId="0" xfId="0" applyFont="1" applyAlignment="1" applyProtection="1">
      <alignment horizontal="left" vertical="center" wrapText="1"/>
      <protection locked="0"/>
    </xf>
    <xf numFmtId="0" fontId="24" fillId="0" borderId="0" xfId="0" applyFont="1" applyAlignment="1" applyProtection="1">
      <alignment horizontal="center" vertical="top" wrapText="1"/>
      <protection locked="0"/>
    </xf>
    <xf numFmtId="0" fontId="18" fillId="0" borderId="8" xfId="0" applyFont="1" applyBorder="1" applyAlignment="1" applyProtection="1">
      <protection locked="0"/>
    </xf>
  </cellXfs>
  <cellStyles count="5">
    <cellStyle name="Lien hypertexte" xfId="4" builtinId="8"/>
    <cellStyle name="Monétaire" xfId="1" builtinId="4"/>
    <cellStyle name="Normal" xfId="0" builtinId="0"/>
    <cellStyle name="Normal 2" xfId="3" xr:uid="{150AB140-C1DB-9C47-9DAC-8EB6468E504A}"/>
    <cellStyle name="Pourcentage" xfId="2" builtinId="5"/>
  </cellStyles>
  <dxfs count="0"/>
  <tableStyles count="0" defaultTableStyle="TableStyleMedium9" defaultPivotStyle="PivotStyleMedium7"/>
  <colors>
    <mruColors>
      <color rgb="FF001033"/>
      <color rgb="FF00BD32"/>
      <color rgb="FF03C25B"/>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30480</xdr:rowOff>
    </xdr:from>
    <xdr:to>
      <xdr:col>2</xdr:col>
      <xdr:colOff>683895</xdr:colOff>
      <xdr:row>0</xdr:row>
      <xdr:rowOff>1123225</xdr:rowOff>
    </xdr:to>
    <xdr:pic>
      <xdr:nvPicPr>
        <xdr:cNvPr id="4" name="Image 3">
          <a:extLst>
            <a:ext uri="{FF2B5EF4-FFF2-40B4-BE49-F238E27FC236}">
              <a16:creationId xmlns:a16="http://schemas.microsoft.com/office/drawing/2014/main" id="{34E64728-8F5B-DCA7-F998-77807777C0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30480"/>
          <a:ext cx="2771775" cy="11060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xport@fichet-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E818-0B7E-4CC3-8768-286D9FFBDA5B}">
  <sheetPr>
    <tabColor theme="3" tint="0.59999389629810485"/>
    <pageSetUpPr fitToPage="1"/>
  </sheetPr>
  <dimension ref="B1:FE46"/>
  <sheetViews>
    <sheetView showGridLines="0" tabSelected="1" zoomScaleNormal="100" workbookViewId="0">
      <pane ySplit="1" topLeftCell="A9" activePane="bottomLeft" state="frozen"/>
      <selection pane="bottomLeft" activeCell="E19" sqref="E19"/>
    </sheetView>
  </sheetViews>
  <sheetFormatPr defaultColWidth="11" defaultRowHeight="16.149999999999999"/>
  <cols>
    <col min="1" max="1" width="3.125" style="13" customWidth="1"/>
    <col min="2" max="2" width="26.125" style="13" customWidth="1"/>
    <col min="3" max="3" width="21.75" style="13" customWidth="1"/>
    <col min="4" max="4" width="20.25" style="13" customWidth="1"/>
    <col min="5" max="5" width="9.5" style="13" customWidth="1"/>
    <col min="6" max="6" width="19.5" style="13" customWidth="1"/>
    <col min="7" max="7" width="26.5" style="13" customWidth="1"/>
    <col min="8" max="8" width="3.375" style="13" customWidth="1"/>
    <col min="9" max="9" width="3.625" style="13" customWidth="1"/>
    <col min="10" max="10" width="3.125" style="13" customWidth="1"/>
    <col min="11" max="16384" width="11" style="13"/>
  </cols>
  <sheetData>
    <row r="1" spans="2:161" s="11" customFormat="1" ht="91.5" customHeight="1">
      <c r="B1" s="59"/>
      <c r="C1" s="59"/>
      <c r="D1" s="59"/>
      <c r="E1" s="59"/>
      <c r="F1" s="60" t="s">
        <v>0</v>
      </c>
      <c r="G1" s="60"/>
      <c r="H1" s="10"/>
      <c r="I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row>
    <row r="2" spans="2:161" ht="32.25" customHeight="1">
      <c r="B2" s="70" t="s">
        <v>1</v>
      </c>
      <c r="C2" s="70"/>
      <c r="D2" s="70"/>
      <c r="E2" s="70"/>
      <c r="G2" s="14" t="s">
        <v>2</v>
      </c>
      <c r="H2" s="15"/>
    </row>
    <row r="3" spans="2:161" ht="21.95" customHeight="1">
      <c r="B3" s="47" t="s">
        <v>3</v>
      </c>
      <c r="C3" s="62"/>
      <c r="D3" s="63"/>
      <c r="E3" s="64"/>
      <c r="G3" s="16" t="s">
        <v>4</v>
      </c>
      <c r="H3" s="15"/>
    </row>
    <row r="4" spans="2:161" ht="25.15" customHeight="1">
      <c r="B4" s="48"/>
      <c r="C4" s="65"/>
      <c r="D4" s="66"/>
      <c r="E4" s="67"/>
      <c r="G4" s="14" t="s">
        <v>5</v>
      </c>
      <c r="H4" s="15"/>
    </row>
    <row r="5" spans="2:161" ht="21.95" customHeight="1">
      <c r="B5" s="17" t="s">
        <v>6</v>
      </c>
      <c r="C5" s="61"/>
      <c r="D5" s="61"/>
      <c r="E5" s="61"/>
      <c r="G5" s="18">
        <v>0</v>
      </c>
      <c r="H5" s="15"/>
    </row>
    <row r="6" spans="2:161" ht="21.95" customHeight="1">
      <c r="B6" s="19"/>
      <c r="C6" s="19"/>
      <c r="D6" s="19"/>
      <c r="E6" s="15"/>
      <c r="G6" s="14" t="s">
        <v>7</v>
      </c>
      <c r="H6" s="15"/>
    </row>
    <row r="7" spans="2:161" ht="21.95" customHeight="1">
      <c r="B7" s="12" t="s">
        <v>8</v>
      </c>
      <c r="C7" s="12"/>
      <c r="D7" s="12"/>
      <c r="E7" s="12"/>
      <c r="G7" s="18" t="s">
        <v>9</v>
      </c>
      <c r="H7" s="15"/>
    </row>
    <row r="8" spans="2:161" ht="21.95" customHeight="1">
      <c r="B8" s="47" t="s">
        <v>3</v>
      </c>
      <c r="C8" s="52"/>
      <c r="D8" s="53"/>
      <c r="E8" s="54"/>
      <c r="F8" s="20"/>
      <c r="G8" s="14" t="s">
        <v>10</v>
      </c>
      <c r="H8" s="15"/>
    </row>
    <row r="9" spans="2:161" ht="21.95" customHeight="1">
      <c r="B9" s="48"/>
      <c r="C9" s="55"/>
      <c r="D9" s="56"/>
      <c r="E9" s="57"/>
      <c r="F9" s="21"/>
      <c r="G9" s="16" t="s">
        <v>11</v>
      </c>
      <c r="H9" s="15"/>
    </row>
    <row r="10" spans="2:161" ht="21.95" customHeight="1">
      <c r="B10" s="22" t="s">
        <v>6</v>
      </c>
      <c r="C10" s="49"/>
      <c r="D10" s="50"/>
      <c r="E10" s="51"/>
      <c r="F10" s="20"/>
      <c r="G10" s="16" t="s">
        <v>12</v>
      </c>
      <c r="H10" s="15"/>
    </row>
    <row r="11" spans="2:161" ht="21.95" customHeight="1">
      <c r="B11" s="22" t="s">
        <v>13</v>
      </c>
      <c r="C11" s="42"/>
      <c r="D11" s="42"/>
      <c r="E11" s="42"/>
      <c r="F11" s="21"/>
      <c r="G11" s="18"/>
      <c r="H11" s="15"/>
    </row>
    <row r="12" spans="2:161" ht="21.95" customHeight="1">
      <c r="F12" s="20"/>
      <c r="G12" s="23"/>
      <c r="H12" s="15"/>
    </row>
    <row r="13" spans="2:161" ht="21.95" customHeight="1">
      <c r="B13" s="24" t="s">
        <v>14</v>
      </c>
      <c r="C13" s="24"/>
      <c r="D13" s="25" t="s">
        <v>15</v>
      </c>
      <c r="E13" s="24"/>
      <c r="F13" s="24"/>
      <c r="G13" s="24"/>
      <c r="H13" s="15"/>
    </row>
    <row r="14" spans="2:161" ht="12" customHeight="1">
      <c r="B14" s="15"/>
      <c r="C14" s="15"/>
      <c r="D14" s="15"/>
      <c r="E14" s="15"/>
      <c r="F14" s="15"/>
      <c r="G14" s="15"/>
      <c r="H14" s="15"/>
    </row>
    <row r="15" spans="2:161" ht="29.45" customHeight="1">
      <c r="B15" s="26" t="s">
        <v>16</v>
      </c>
      <c r="C15" s="26" t="s">
        <v>17</v>
      </c>
      <c r="D15" s="3" t="s">
        <v>18</v>
      </c>
      <c r="E15" s="26" t="s">
        <v>19</v>
      </c>
      <c r="F15" s="1" t="s">
        <v>20</v>
      </c>
      <c r="G15" s="26" t="s">
        <v>21</v>
      </c>
      <c r="H15" s="15"/>
    </row>
    <row r="16" spans="2:161" ht="42" customHeight="1">
      <c r="B16" s="27" t="s">
        <v>22</v>
      </c>
      <c r="C16" s="27" t="s">
        <v>23</v>
      </c>
      <c r="D16" s="4">
        <v>252060</v>
      </c>
      <c r="E16" s="28">
        <v>0</v>
      </c>
      <c r="F16" s="2">
        <v>17.010000000000002</v>
      </c>
      <c r="G16" s="29">
        <f>E16*F16</f>
        <v>0</v>
      </c>
      <c r="H16" s="15"/>
    </row>
    <row r="17" spans="2:10" ht="21.95" customHeight="1">
      <c r="B17" s="27" t="s">
        <v>24</v>
      </c>
      <c r="C17" s="27" t="s">
        <v>23</v>
      </c>
      <c r="D17" s="4">
        <v>252062</v>
      </c>
      <c r="E17" s="28">
        <v>0</v>
      </c>
      <c r="F17" s="2">
        <v>18.13</v>
      </c>
      <c r="G17" s="29">
        <f t="shared" ref="G17:G31" si="0">E17*F17</f>
        <v>0</v>
      </c>
      <c r="H17" s="15"/>
    </row>
    <row r="18" spans="2:10" ht="21.95" customHeight="1">
      <c r="B18" s="27" t="s">
        <v>25</v>
      </c>
      <c r="C18" s="27" t="s">
        <v>23</v>
      </c>
      <c r="D18" s="4">
        <v>252063</v>
      </c>
      <c r="E18" s="28">
        <v>0</v>
      </c>
      <c r="F18" s="2">
        <v>18.059999999999999</v>
      </c>
      <c r="G18" s="29">
        <f t="shared" si="0"/>
        <v>0</v>
      </c>
      <c r="H18" s="15"/>
    </row>
    <row r="19" spans="2:10" ht="21.95" customHeight="1">
      <c r="B19" s="27" t="s">
        <v>26</v>
      </c>
      <c r="C19" s="27" t="s">
        <v>23</v>
      </c>
      <c r="D19" s="4">
        <v>252064</v>
      </c>
      <c r="E19" s="28">
        <v>0</v>
      </c>
      <c r="F19" s="2">
        <v>20.239999999999998</v>
      </c>
      <c r="G19" s="29">
        <f t="shared" si="0"/>
        <v>0</v>
      </c>
      <c r="H19" s="15"/>
    </row>
    <row r="20" spans="2:10" ht="21.95" customHeight="1">
      <c r="B20" s="27" t="s">
        <v>27</v>
      </c>
      <c r="C20" s="27" t="s">
        <v>23</v>
      </c>
      <c r="D20" s="4">
        <v>252065</v>
      </c>
      <c r="E20" s="28">
        <v>0</v>
      </c>
      <c r="F20" s="2">
        <v>19.78</v>
      </c>
      <c r="G20" s="29">
        <f t="shared" si="0"/>
        <v>0</v>
      </c>
      <c r="H20" s="15"/>
    </row>
    <row r="21" spans="2:10" ht="21.95" customHeight="1">
      <c r="B21" s="27" t="s">
        <v>28</v>
      </c>
      <c r="C21" s="27" t="s">
        <v>23</v>
      </c>
      <c r="D21" s="4">
        <v>252066</v>
      </c>
      <c r="E21" s="28">
        <v>0</v>
      </c>
      <c r="F21" s="2">
        <v>22.02</v>
      </c>
      <c r="G21" s="29">
        <f t="shared" si="0"/>
        <v>0</v>
      </c>
      <c r="H21" s="15"/>
    </row>
    <row r="22" spans="2:10" ht="21.95" customHeight="1">
      <c r="B22" s="44" t="s">
        <v>29</v>
      </c>
      <c r="C22" s="27" t="s">
        <v>30</v>
      </c>
      <c r="D22" s="4">
        <v>252066</v>
      </c>
      <c r="E22" s="28">
        <v>0</v>
      </c>
      <c r="F22" s="2">
        <v>22.02</v>
      </c>
      <c r="G22" s="29">
        <f t="shared" si="0"/>
        <v>0</v>
      </c>
      <c r="H22" s="15"/>
    </row>
    <row r="23" spans="2:10" ht="21.95" customHeight="1">
      <c r="B23" s="45"/>
      <c r="C23" s="27" t="s">
        <v>31</v>
      </c>
      <c r="D23" s="4">
        <v>252061</v>
      </c>
      <c r="E23" s="28">
        <v>0</v>
      </c>
      <c r="F23" s="2">
        <v>17.14</v>
      </c>
      <c r="G23" s="29">
        <f t="shared" si="0"/>
        <v>0</v>
      </c>
      <c r="H23" s="15"/>
    </row>
    <row r="24" spans="2:10" ht="21.95" customHeight="1">
      <c r="B24" s="27" t="s">
        <v>32</v>
      </c>
      <c r="C24" s="27" t="s">
        <v>30</v>
      </c>
      <c r="D24" s="4">
        <v>252066</v>
      </c>
      <c r="E24" s="28">
        <v>0</v>
      </c>
      <c r="F24" s="2">
        <v>22.02</v>
      </c>
      <c r="G24" s="29">
        <f t="shared" si="0"/>
        <v>0</v>
      </c>
      <c r="H24" s="15"/>
    </row>
    <row r="25" spans="2:10" ht="21.95" customHeight="1">
      <c r="B25" s="44" t="s">
        <v>33</v>
      </c>
      <c r="C25" s="27" t="s">
        <v>30</v>
      </c>
      <c r="D25" s="4">
        <v>252066</v>
      </c>
      <c r="E25" s="28">
        <v>0</v>
      </c>
      <c r="F25" s="2">
        <v>22.02</v>
      </c>
      <c r="G25" s="29">
        <f t="shared" si="0"/>
        <v>0</v>
      </c>
      <c r="H25" s="15"/>
    </row>
    <row r="26" spans="2:10" ht="21.95" customHeight="1">
      <c r="B26" s="45"/>
      <c r="C26" s="27" t="s">
        <v>31</v>
      </c>
      <c r="D26" s="4">
        <v>252060</v>
      </c>
      <c r="E26" s="28">
        <v>0</v>
      </c>
      <c r="F26" s="2">
        <v>17.010000000000002</v>
      </c>
      <c r="G26" s="29">
        <f t="shared" si="0"/>
        <v>0</v>
      </c>
      <c r="H26" s="15"/>
    </row>
    <row r="27" spans="2:10" ht="21.6" customHeight="1">
      <c r="B27" s="44" t="s">
        <v>34</v>
      </c>
      <c r="C27" s="27" t="s">
        <v>30</v>
      </c>
      <c r="D27" s="4">
        <v>252066</v>
      </c>
      <c r="E27" s="28">
        <v>0</v>
      </c>
      <c r="F27" s="2">
        <v>22.02</v>
      </c>
      <c r="G27" s="29">
        <f t="shared" si="0"/>
        <v>0</v>
      </c>
      <c r="H27" s="15"/>
    </row>
    <row r="28" spans="2:10" ht="21.95" customHeight="1">
      <c r="B28" s="45"/>
      <c r="C28" s="27" t="s">
        <v>31</v>
      </c>
      <c r="D28" s="4">
        <v>252060</v>
      </c>
      <c r="E28" s="28">
        <v>0</v>
      </c>
      <c r="F28" s="2">
        <v>17.010000000000002</v>
      </c>
      <c r="G28" s="29">
        <f t="shared" si="0"/>
        <v>0</v>
      </c>
      <c r="H28" s="15"/>
    </row>
    <row r="29" spans="2:10" ht="21.95" customHeight="1">
      <c r="B29" s="27" t="s">
        <v>35</v>
      </c>
      <c r="C29" s="27" t="s">
        <v>23</v>
      </c>
      <c r="D29" s="4">
        <v>252067</v>
      </c>
      <c r="E29" s="28">
        <v>0</v>
      </c>
      <c r="F29" s="2">
        <v>23.32</v>
      </c>
      <c r="G29" s="29">
        <f t="shared" si="0"/>
        <v>0</v>
      </c>
      <c r="H29" s="15"/>
    </row>
    <row r="30" spans="2:10" ht="21.95" customHeight="1">
      <c r="B30" s="44" t="s">
        <v>36</v>
      </c>
      <c r="C30" s="27" t="s">
        <v>30</v>
      </c>
      <c r="D30" s="5">
        <v>252067</v>
      </c>
      <c r="E30" s="28">
        <v>0</v>
      </c>
      <c r="F30" s="2">
        <v>23.32</v>
      </c>
      <c r="G30" s="29">
        <f t="shared" si="0"/>
        <v>0</v>
      </c>
      <c r="H30" s="15"/>
    </row>
    <row r="31" spans="2:10" ht="21.95" customHeight="1">
      <c r="B31" s="46"/>
      <c r="C31" s="27" t="s">
        <v>31</v>
      </c>
      <c r="D31" s="4">
        <v>252061</v>
      </c>
      <c r="E31" s="30">
        <v>0</v>
      </c>
      <c r="F31" s="2">
        <v>17.14</v>
      </c>
      <c r="G31" s="29">
        <f t="shared" si="0"/>
        <v>0</v>
      </c>
      <c r="H31" s="15"/>
    </row>
    <row r="32" spans="2:10" ht="12" customHeight="1">
      <c r="B32" s="31"/>
      <c r="C32" s="31"/>
      <c r="D32" s="31"/>
      <c r="E32" s="31"/>
      <c r="F32" s="31"/>
      <c r="G32" s="31"/>
      <c r="H32" s="31"/>
      <c r="I32" s="31"/>
      <c r="J32" s="31"/>
    </row>
    <row r="33" spans="2:8" ht="21.95" customHeight="1">
      <c r="B33" s="27" t="s">
        <v>37</v>
      </c>
      <c r="C33" s="27" t="s">
        <v>38</v>
      </c>
      <c r="D33" s="4">
        <v>990178</v>
      </c>
      <c r="E33" s="30">
        <v>0</v>
      </c>
      <c r="F33" s="2">
        <v>5.66</v>
      </c>
      <c r="G33" s="29">
        <f t="shared" ref="G33:G34" si="1">E33*F33</f>
        <v>0</v>
      </c>
      <c r="H33" s="15"/>
    </row>
    <row r="34" spans="2:8" ht="21.95" customHeight="1">
      <c r="B34" s="27" t="s">
        <v>39</v>
      </c>
      <c r="C34" s="27" t="s">
        <v>40</v>
      </c>
      <c r="D34" s="4">
        <v>990179</v>
      </c>
      <c r="E34" s="30">
        <v>0</v>
      </c>
      <c r="F34" s="2">
        <v>42.6</v>
      </c>
      <c r="G34" s="29">
        <f t="shared" si="1"/>
        <v>0</v>
      </c>
      <c r="H34" s="15"/>
    </row>
    <row r="35" spans="2:8" ht="21.95" customHeight="1">
      <c r="B35" s="31"/>
      <c r="C35" s="31"/>
      <c r="D35" s="31"/>
      <c r="E35" s="32"/>
      <c r="F35" s="32"/>
      <c r="G35" s="32"/>
      <c r="H35" s="32"/>
    </row>
    <row r="36" spans="2:8" ht="21.95" customHeight="1">
      <c r="B36" s="43" t="s">
        <v>41</v>
      </c>
      <c r="C36" s="43"/>
      <c r="D36" s="33"/>
      <c r="F36" s="34" t="s">
        <v>42</v>
      </c>
      <c r="G36" s="35">
        <f>SUM(G16:G31)</f>
        <v>0</v>
      </c>
      <c r="H36" s="15"/>
    </row>
    <row r="37" spans="2:8" ht="21.95" customHeight="1">
      <c r="B37" s="58"/>
      <c r="C37" s="58"/>
      <c r="D37" s="58"/>
      <c r="F37" s="6" t="s">
        <v>43</v>
      </c>
      <c r="G37" s="7">
        <f>Paramètres!B8</f>
        <v>20</v>
      </c>
      <c r="H37" s="15"/>
    </row>
    <row r="38" spans="2:8" ht="21.95" customHeight="1">
      <c r="B38" s="58"/>
      <c r="C38" s="58"/>
      <c r="D38" s="58"/>
      <c r="F38" s="8" t="s">
        <v>44</v>
      </c>
      <c r="G38" s="9">
        <v>0.2</v>
      </c>
      <c r="H38" s="15"/>
    </row>
    <row r="39" spans="2:8" ht="21.95" customHeight="1">
      <c r="B39" s="58"/>
      <c r="C39" s="58"/>
      <c r="D39" s="58"/>
      <c r="F39" s="34" t="s">
        <v>45</v>
      </c>
      <c r="G39" s="35">
        <f>SUM(G36*G38)</f>
        <v>0</v>
      </c>
      <c r="H39" s="15"/>
    </row>
    <row r="40" spans="2:8" ht="21.95" customHeight="1">
      <c r="B40" s="58"/>
      <c r="C40" s="58"/>
      <c r="D40" s="58"/>
      <c r="F40" s="36" t="s">
        <v>21</v>
      </c>
      <c r="G40" s="37">
        <f>G36+G39+G37</f>
        <v>20</v>
      </c>
      <c r="H40" s="15"/>
    </row>
    <row r="41" spans="2:8" ht="21.95" customHeight="1">
      <c r="B41" s="38"/>
      <c r="C41" s="38"/>
      <c r="D41" s="38"/>
      <c r="E41" s="39"/>
      <c r="F41" s="39"/>
      <c r="H41" s="15"/>
    </row>
    <row r="42" spans="2:8" ht="21.95" customHeight="1">
      <c r="B42" s="69" t="s">
        <v>46</v>
      </c>
      <c r="C42" s="69"/>
      <c r="D42" s="69"/>
      <c r="E42" s="69"/>
      <c r="F42" s="69"/>
      <c r="G42" s="69"/>
      <c r="H42" s="15"/>
    </row>
    <row r="43" spans="2:8" ht="21.95" customHeight="1">
      <c r="B43" s="69"/>
      <c r="C43" s="69"/>
      <c r="D43" s="69"/>
      <c r="E43" s="69"/>
      <c r="F43" s="69"/>
      <c r="G43" s="69"/>
      <c r="H43" s="15"/>
    </row>
    <row r="44" spans="2:8" ht="27" customHeight="1">
      <c r="B44" s="69"/>
      <c r="C44" s="69"/>
      <c r="D44" s="69"/>
      <c r="E44" s="69"/>
      <c r="F44" s="69"/>
      <c r="G44" s="69"/>
      <c r="H44" s="15"/>
    </row>
    <row r="45" spans="2:8" ht="32.1" customHeight="1">
      <c r="B45" s="68" t="s">
        <v>47</v>
      </c>
      <c r="C45" s="68"/>
      <c r="D45" s="68"/>
      <c r="E45" s="68"/>
      <c r="F45" s="40"/>
      <c r="G45" s="40"/>
      <c r="H45" s="15"/>
    </row>
    <row r="46" spans="2:8" ht="15" customHeight="1">
      <c r="B46" s="41"/>
      <c r="C46" s="41"/>
      <c r="D46" s="41"/>
      <c r="E46" s="41"/>
      <c r="F46" s="41"/>
      <c r="G46" s="41"/>
    </row>
  </sheetData>
  <sheetProtection algorithmName="SHA-512" hashValue="8NgoTiqhtAh7YjH5EnhGugkeuFFzSRCnMxFxQjflktpwk0PZRcAm1cCsemZ0LL2zajPn0gTSAHcyshqI2EeL3g==" saltValue="nlqJ1S0EeW1X27WF76So2w==" spinCount="100000" sheet="1" objects="1" scenarios="1" selectLockedCells="1"/>
  <protectedRanges>
    <protectedRange algorithmName="SHA-512" hashValue="UCN1uBPBxVB8GWpdVia0VAIln8iK0aZ+7lsT4VQnMZ+E1RMiHhz1oOBGcuY5v1XizLxJtF9pMJSKnkIPREQJsQ==" saltValue="HjyD80tD173B8cQ3h92n1g==" spinCount="100000" sqref="B16:D34" name="Plage1"/>
    <protectedRange algorithmName="SHA-512" hashValue="CnZc6vCj8V64hQo50L8NkT32kidSC0KiEYwUdYGyMgFcEowOt3rLrLGFXTvb2JcLexkSQPQJOoeSAtkzttFOJA==" saltValue="i+NfA1K3GfOXOseuXK0xyQ==" spinCount="100000" sqref="F16:F31 F33:F34" name="Plage2"/>
  </protectedRanges>
  <mergeCells count="18">
    <mergeCell ref="B45:E45"/>
    <mergeCell ref="B42:G44"/>
    <mergeCell ref="F1:G1"/>
    <mergeCell ref="B2:E2"/>
    <mergeCell ref="C5:E5"/>
    <mergeCell ref="B3:B4"/>
    <mergeCell ref="C3:E4"/>
    <mergeCell ref="B8:B9"/>
    <mergeCell ref="C10:E10"/>
    <mergeCell ref="C8:E9"/>
    <mergeCell ref="B37:D40"/>
    <mergeCell ref="B1:E1"/>
    <mergeCell ref="C11:E11"/>
    <mergeCell ref="B36:C36"/>
    <mergeCell ref="B22:B23"/>
    <mergeCell ref="B25:B26"/>
    <mergeCell ref="B27:B28"/>
    <mergeCell ref="B30:B31"/>
  </mergeCells>
  <hyperlinks>
    <hyperlink ref="D13" r:id="rId1" xr:uid="{CDF9E0C4-E374-4940-8520-1C664A9B20F8}"/>
  </hyperlinks>
  <printOptions horizontalCentered="1"/>
  <pageMargins left="0.25" right="0.25" top="0.25" bottom="0.25" header="0" footer="0"/>
  <pageSetup paperSize="9" scale="73" orientation="portrait" horizontalDpi="1200" verticalDpi="1200" r:id="rId2"/>
  <colBreaks count="1" manualBreakCount="1">
    <brk id="8" max="1048575" man="1"/>
  </colBreaks>
  <ignoredErrors>
    <ignoredError sqref="G16:G31 G33:G40"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BD3E-FB8E-4147-93C1-A937DCF0ADF1}">
  <dimension ref="A1:C8"/>
  <sheetViews>
    <sheetView workbookViewId="0">
      <selection activeCell="C2" sqref="C2"/>
    </sheetView>
  </sheetViews>
  <sheetFormatPr defaultColWidth="11" defaultRowHeight="15.6"/>
  <sheetData>
    <row r="1" spans="1:3">
      <c r="A1">
        <v>130</v>
      </c>
      <c r="B1">
        <v>20</v>
      </c>
      <c r="C1" t="s">
        <v>48</v>
      </c>
    </row>
    <row r="2" spans="1:3">
      <c r="A2">
        <v>250</v>
      </c>
      <c r="B2">
        <v>30</v>
      </c>
    </row>
    <row r="3" spans="1:3">
      <c r="A3">
        <v>350</v>
      </c>
      <c r="B3">
        <v>40</v>
      </c>
    </row>
    <row r="4" spans="1:3">
      <c r="A4">
        <v>550</v>
      </c>
      <c r="B4">
        <v>50</v>
      </c>
    </row>
    <row r="5" spans="1:3">
      <c r="A5">
        <v>800</v>
      </c>
      <c r="B5">
        <v>70</v>
      </c>
    </row>
    <row r="6" spans="1:3">
      <c r="A6">
        <v>1000</v>
      </c>
      <c r="B6">
        <v>80</v>
      </c>
    </row>
    <row r="7" spans="1:3">
      <c r="B7">
        <v>0</v>
      </c>
    </row>
    <row r="8" spans="1:3">
      <c r="B8">
        <f>IF('Modèle BDC'!G36&lt;A1,B1,IF('Modèle BDC'!G36&lt;A2,B2,IF('Modèle BDC'!G36&lt;A3,B3,IF('Modèle BDC'!G36&lt;A4,B4,IF('Modèle BDC'!G36&lt;A5,B5,IF('Modèle BDC'!G36&lt;A6,B6,0))))))</f>
        <v>20</v>
      </c>
    </row>
  </sheetData>
  <sheetProtection algorithmName="SHA-512" hashValue="VtDD2da4JFNF/zlJtFRfanPddEvyOY7+kobGD1u9LyWSn2WQwM/FbBa2ixrZFoP8M9FYXbbYFJI62ylx1qQpOw==" saltValue="chXkqavioZsCM1G1iCyfm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5E307AC-02DC-4E06-B3C3-9D4DD9A375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ragaz</dc:creator>
  <cp:keywords/>
  <dc:description/>
  <cp:lastModifiedBy/>
  <cp:revision/>
  <dcterms:created xsi:type="dcterms:W3CDTF">2016-02-17T05:52:24Z</dcterms:created>
  <dcterms:modified xsi:type="dcterms:W3CDTF">2026-09-09T14:39:53Z</dcterms:modified>
  <cp:category/>
  <cp:contentStatus/>
</cp:coreProperties>
</file>